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4" activeTab="0"/>
  </bookViews>
  <sheets>
    <sheet name="LOTTO 1_POLIZZA ALL RISKS" sheetId="1" r:id="rId1"/>
  </sheets>
  <definedNames/>
  <calcPr fullCalcOnLoad="1" fullPrecision="0"/>
</workbook>
</file>

<file path=xl/sharedStrings.xml><?xml version="1.0" encoding="utf-8"?>
<sst xmlns="http://schemas.openxmlformats.org/spreadsheetml/2006/main" count="60" uniqueCount="53">
  <si>
    <r>
      <t xml:space="preserve">SERVIZI ASSICURATIVI DEL COMUNE DI VOLPAGO DEL MONTELLO
SCHEDA PUNTEGGI-OFFERTA ECONOMICA
</t>
    </r>
    <r>
      <rPr>
        <b/>
        <sz val="13"/>
        <color indexed="8"/>
        <rFont val="Trebuchet MS"/>
        <family val="2"/>
      </rPr>
      <t>LOTTO N. 1 – POLIZZA ALL RISKS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</si>
  <si>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</si>
  <si>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</si>
  <si>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</si>
  <si>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</si>
  <si>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</si>
  <si>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</si>
  <si>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</si>
  <si>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</si>
  <si>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</si>
  <si>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</si>
  <si>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</si>
  <si>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</si>
  <si>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 IMPONIBILE) A BASE D'ASTA 
</t>
  </si>
  <si>
    <t>PARTITA/ENTI ASSICURATI</t>
  </si>
  <si>
    <t>SOMME ASSICURATE</t>
  </si>
  <si>
    <t>TASSO IMPONIBILE ‰</t>
  </si>
  <si>
    <t>PREMIO ANNUO IMPONIBILE</t>
  </si>
  <si>
    <t>INCENDIO</t>
  </si>
  <si>
    <t>Fabbricati: a V.I.</t>
  </si>
  <si>
    <t>Fabbricati sottoposti a vincolo (esente tassazione): a V.I.</t>
  </si>
  <si>
    <t>Contenuto: a V.I.</t>
  </si>
  <si>
    <t>Alberi ad alto fusto e e/o piante di particolare pregio presenti nelle
proprietà dell’Assicurato: a P.R.A.</t>
  </si>
  <si>
    <t>Veicoli sottotetto di proprietà dell’Ente o di terzi: a P.R.A.</t>
  </si>
  <si>
    <t>Differenziale storico artistico: a P.R.A.</t>
  </si>
  <si>
    <t>Ricorso Terzi: a P.R.A.</t>
  </si>
  <si>
    <t>Spese di demolizione e sgombero in aggiunta al 10%: a P.R.A.</t>
  </si>
  <si>
    <t>Maggiori costi: a P.R.A.</t>
  </si>
  <si>
    <t>FURTO</t>
  </si>
  <si>
    <t>Contenuto in genere, compreso denaro, carte valori, titoli di credito, escluso quanto coperto con sezione
“C”, impianti e macchinari: a P.R.A. (per sinistro e per
periodo assicurativo)</t>
  </si>
  <si>
    <t>ELETTRONICA</t>
  </si>
  <si>
    <t>Attrezzatura elettronica: a V.I.</t>
  </si>
  <si>
    <t>Supporto dati: a P.R.A.</t>
  </si>
  <si>
    <t>Programmi e licenze d’uso a V.I.</t>
  </si>
  <si>
    <t>Conduttori esterni</t>
  </si>
  <si>
    <t>Maggiori costi: a P.R.A. a V.I.</t>
  </si>
  <si>
    <t>Enti ad impiego mobile a V.I.</t>
  </si>
  <si>
    <t>Enti posti all’aperto a V.I.</t>
  </si>
  <si>
    <t>SPESE DEI PERITI E CONSULENTI</t>
  </si>
  <si>
    <t>Valore assicurato: a P.R.A.</t>
  </si>
  <si>
    <t>BENI ARTISTICI</t>
  </si>
  <si>
    <t>TOTALE</t>
  </si>
  <si>
    <t>IN CIFRE</t>
  </si>
  <si>
    <t>IN LETTERE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</si>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</sst>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0.00"/>
    <numFmt numFmtId="168" formatCode="0.000"/>
  </numFmts>
  <fonts count="42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9"/>
      <name val="Trebuchet MS"/>
      <family val="2"/>
    </font>
    <font>
      <b/>
      <sz val="10"/>
      <name val="Tahoma;Tahoma"/>
      <family val="2"/>
    </font>
    <font>
      <sz val="8"/>
      <name val="Times New Roman"/>
      <family val="1"/>
    </font>
    <font>
      <sz val="10.5"/>
      <name val="Trebuchet MS"/>
      <family val="2"/>
    </font>
    <font>
      <sz val="10"/>
      <name val="Tahoma;Tahoma"/>
      <family val="2"/>
    </font>
    <font>
      <sz val="10"/>
      <name val="Times New Roman"/>
      <family val="1"/>
    </font>
    <font>
      <sz val="9"/>
      <name val="Trebuchet MS"/>
      <family val="2"/>
    </font>
    <font>
      <b/>
      <sz val="12"/>
      <name val="Trebuchet MS"/>
      <family val="2"/>
    </font>
    <font>
      <b/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 applyProtection="1">
      <alignment horizontal="center" vertical="center" wrapText="1"/>
      <protection locked="0"/>
    </xf>
    <xf numFmtId="164" fontId="25" fillId="4" borderId="10" xfId="0" applyNumberFormat="1" applyFont="1" applyFill="1" applyBorder="1" applyAlignment="1">
      <alignment horizontal="center" vertical="center"/>
    </xf>
    <xf numFmtId="166" fontId="26" fillId="4" borderId="10" xfId="0" applyNumberFormat="1" applyFont="1" applyFill="1" applyBorder="1" applyAlignment="1">
      <alignment horizontal="center" vertical="center"/>
    </xf>
    <xf numFmtId="164" fontId="24" fillId="4" borderId="10" xfId="0" applyNumberFormat="1" applyFont="1" applyFill="1" applyBorder="1" applyAlignment="1">
      <alignment horizontal="center" vertical="center" wrapText="1"/>
    </xf>
    <xf numFmtId="164" fontId="27" fillId="4" borderId="10" xfId="0" applyFont="1" applyFill="1" applyBorder="1" applyAlignment="1">
      <alignment horizontal="center" vertical="center" wrapText="1"/>
    </xf>
    <xf numFmtId="164" fontId="27" fillId="0" borderId="0" xfId="0" applyFont="1" applyFill="1" applyAlignment="1">
      <alignment horizontal="center" vertical="center" wrapText="1"/>
    </xf>
    <xf numFmtId="164" fontId="28" fillId="15" borderId="10" xfId="0" applyFont="1" applyFill="1" applyBorder="1" applyAlignment="1">
      <alignment/>
    </xf>
    <xf numFmtId="164" fontId="29" fillId="15" borderId="10" xfId="0" applyFont="1" applyFill="1" applyBorder="1" applyAlignment="1">
      <alignment/>
    </xf>
    <xf numFmtId="164" fontId="0" fillId="15" borderId="10" xfId="0" applyFill="1" applyBorder="1" applyAlignment="1">
      <alignment/>
    </xf>
    <xf numFmtId="166" fontId="30" fillId="15" borderId="10" xfId="0" applyNumberFormat="1" applyFont="1" applyFill="1" applyBorder="1" applyAlignment="1">
      <alignment vertical="center" wrapText="1"/>
    </xf>
    <xf numFmtId="164" fontId="17" fillId="0" borderId="0" xfId="0" applyFont="1" applyFill="1" applyAlignment="1">
      <alignment vertical="center" wrapText="1"/>
    </xf>
    <xf numFmtId="164" fontId="31" fillId="0" borderId="10" xfId="0" applyFont="1" applyBorder="1" applyAlignment="1">
      <alignment/>
    </xf>
    <xf numFmtId="166" fontId="31" fillId="0" borderId="10" xfId="0" applyNumberFormat="1" applyFont="1" applyBorder="1" applyAlignment="1">
      <alignment horizontal="right"/>
    </xf>
    <xf numFmtId="167" fontId="0" fillId="0" borderId="10" xfId="0" applyNumberFormat="1" applyBorder="1" applyAlignment="1" applyProtection="1">
      <alignment/>
      <protection locked="0"/>
    </xf>
    <xf numFmtId="166" fontId="30" fillId="0" borderId="10" xfId="0" applyNumberFormat="1" applyFont="1" applyFill="1" applyBorder="1" applyAlignment="1">
      <alignment vertical="center" wrapText="1"/>
    </xf>
    <xf numFmtId="164" fontId="31" fillId="0" borderId="10" xfId="0" applyFont="1" applyBorder="1" applyAlignment="1">
      <alignment wrapText="1"/>
    </xf>
    <xf numFmtId="167" fontId="0" fillId="15" borderId="10" xfId="0" applyNumberFormat="1" applyFill="1" applyBorder="1" applyAlignment="1">
      <alignment/>
    </xf>
    <xf numFmtId="166" fontId="31" fillId="0" borderId="10" xfId="0" applyNumberFormat="1" applyFont="1" applyBorder="1" applyAlignment="1">
      <alignment/>
    </xf>
    <xf numFmtId="164" fontId="28" fillId="16" borderId="10" xfId="0" applyFont="1" applyFill="1" applyBorder="1" applyAlignment="1">
      <alignment/>
    </xf>
    <xf numFmtId="164" fontId="32" fillId="16" borderId="10" xfId="0" applyFont="1" applyFill="1" applyBorder="1" applyAlignment="1">
      <alignment/>
    </xf>
    <xf numFmtId="167" fontId="0" fillId="16" borderId="10" xfId="0" applyNumberFormat="1" applyFill="1" applyBorder="1" applyAlignment="1">
      <alignment/>
    </xf>
    <xf numFmtId="166" fontId="30" fillId="16" borderId="10" xfId="0" applyNumberFormat="1" applyFont="1" applyFill="1" applyBorder="1" applyAlignment="1">
      <alignment vertical="center" wrapText="1"/>
    </xf>
    <xf numFmtId="164" fontId="29" fillId="16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 horizontal="center" vertical="center" wrapText="1"/>
    </xf>
    <xf numFmtId="166" fontId="33" fillId="0" borderId="10" xfId="0" applyNumberFormat="1" applyFont="1" applyFill="1" applyBorder="1" applyAlignment="1">
      <alignment vertical="center" wrapText="1"/>
    </xf>
    <xf numFmtId="164" fontId="17" fillId="0" borderId="10" xfId="0" applyFont="1" applyFill="1" applyBorder="1" applyAlignment="1" applyProtection="1">
      <alignment vertical="center" wrapText="1"/>
      <protection locked="0"/>
    </xf>
    <xf numFmtId="166" fontId="34" fillId="0" borderId="10" xfId="0" applyNumberFormat="1" applyFont="1" applyFill="1" applyBorder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35" fillId="4" borderId="10" xfId="0" applyFont="1" applyFill="1" applyBorder="1" applyAlignment="1">
      <alignment horizontal="left" vertical="center" wrapText="1"/>
    </xf>
    <xf numFmtId="166" fontId="30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8" fontId="36" fillId="17" borderId="10" xfId="0" applyNumberFormat="1" applyFont="1" applyFill="1" applyBorder="1" applyAlignment="1" applyProtection="1">
      <alignment horizontal="center" vertical="center"/>
      <protection locked="0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27" fillId="0" borderId="0" xfId="0" applyFont="1" applyFill="1" applyBorder="1" applyAlignment="1">
      <alignment horizontal="center" vertical="center" wrapText="1"/>
    </xf>
    <xf numFmtId="164" fontId="35" fillId="0" borderId="0" xfId="0" applyFont="1" applyFill="1" applyBorder="1" applyAlignment="1">
      <alignment vertical="center" wrapText="1"/>
    </xf>
    <xf numFmtId="164" fontId="37" fillId="0" borderId="0" xfId="0" applyFont="1" applyFill="1" applyBorder="1" applyAlignment="1">
      <alignment vertical="center" wrapText="1"/>
    </xf>
    <xf numFmtId="164" fontId="37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8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9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8" fillId="0" borderId="0" xfId="0" applyNumberFormat="1" applyFont="1" applyBorder="1" applyAlignment="1" applyProtection="1">
      <alignment horizontal="center" vertical="center" wrapText="1"/>
      <protection locked="0"/>
    </xf>
    <xf numFmtId="164" fontId="40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41" fillId="0" borderId="0" xfId="0" applyNumberFormat="1" applyFont="1" applyAlignment="1" applyProtection="1">
      <alignment vertical="center" wrapText="1"/>
      <protection locked="0"/>
    </xf>
    <xf numFmtId="164" fontId="37" fillId="0" borderId="0" xfId="0" applyFont="1" applyAlignment="1" applyProtection="1">
      <alignment vertical="center" wrapText="1"/>
      <protection locked="0"/>
    </xf>
    <xf numFmtId="164" fontId="37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99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B3B3B3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1</xdr:row>
      <xdr:rowOff>742950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112204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204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2" zoomScaleNormal="72" workbookViewId="0" topLeftCell="A15">
      <selection activeCell="G25" sqref="G25"/>
    </sheetView>
  </sheetViews>
  <sheetFormatPr defaultColWidth="11.421875" defaultRowHeight="12.75"/>
  <cols>
    <col min="1" max="1" width="7.7109375" style="1" customWidth="1"/>
    <col min="2" max="2" width="92.710937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 hidden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>
        <v>1000</v>
      </c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26.25" customHeight="1">
      <c r="A20" s="20">
        <v>1</v>
      </c>
      <c r="B20" s="21">
        <v>16359.91</v>
      </c>
      <c r="C20" s="21"/>
      <c r="D20" s="21"/>
      <c r="E20" s="21"/>
    </row>
    <row r="21" spans="1:5" s="24" customFormat="1" ht="30.75" customHeight="1">
      <c r="A21" s="20"/>
      <c r="B21" s="22" t="s">
        <v>14</v>
      </c>
      <c r="C21" s="23" t="s">
        <v>15</v>
      </c>
      <c r="D21" s="23" t="s">
        <v>16</v>
      </c>
      <c r="E21" s="23" t="s">
        <v>17</v>
      </c>
    </row>
    <row r="22" spans="1:5" s="29" customFormat="1" ht="23.25" customHeight="1">
      <c r="A22" s="20"/>
      <c r="B22" s="25" t="s">
        <v>18</v>
      </c>
      <c r="C22" s="26"/>
      <c r="D22" s="27"/>
      <c r="E22" s="28"/>
    </row>
    <row r="23" spans="1:5" s="29" customFormat="1" ht="23.25" customHeight="1">
      <c r="A23" s="20"/>
      <c r="B23" s="30" t="s">
        <v>19</v>
      </c>
      <c r="C23" s="31">
        <v>47885575</v>
      </c>
      <c r="D23" s="32">
        <v>0</v>
      </c>
      <c r="E23" s="33">
        <f>C23*D23/$B$17</f>
        <v>0</v>
      </c>
    </row>
    <row r="24" spans="1:5" s="29" customFormat="1" ht="23.25" customHeight="1">
      <c r="A24" s="20"/>
      <c r="B24" s="30" t="s">
        <v>20</v>
      </c>
      <c r="C24" s="31">
        <v>3567000</v>
      </c>
      <c r="D24" s="32">
        <v>0</v>
      </c>
      <c r="E24" s="33">
        <f>C24*D24/$B$17</f>
        <v>0</v>
      </c>
    </row>
    <row r="25" spans="1:5" s="29" customFormat="1" ht="23.25" customHeight="1">
      <c r="A25" s="20"/>
      <c r="B25" s="30" t="s">
        <v>21</v>
      </c>
      <c r="C25" s="31">
        <v>3000000</v>
      </c>
      <c r="D25" s="32">
        <v>0</v>
      </c>
      <c r="E25" s="33">
        <f>C25*D25/$B$17</f>
        <v>0</v>
      </c>
    </row>
    <row r="26" spans="1:5" s="29" customFormat="1" ht="23.25" customHeight="1">
      <c r="A26" s="20"/>
      <c r="B26" s="34" t="s">
        <v>22</v>
      </c>
      <c r="C26" s="31">
        <v>50000</v>
      </c>
      <c r="D26" s="32">
        <v>0</v>
      </c>
      <c r="E26" s="33">
        <f>C26*D26/$B$17</f>
        <v>0</v>
      </c>
    </row>
    <row r="27" spans="1:5" s="29" customFormat="1" ht="23.25" customHeight="1">
      <c r="A27" s="20"/>
      <c r="B27" s="30" t="s">
        <v>23</v>
      </c>
      <c r="C27" s="31">
        <v>150000</v>
      </c>
      <c r="D27" s="32">
        <v>0</v>
      </c>
      <c r="E27" s="33">
        <f>C27*D27/$B$17</f>
        <v>0</v>
      </c>
    </row>
    <row r="28" spans="1:5" s="29" customFormat="1" ht="23.25" customHeight="1">
      <c r="A28" s="20"/>
      <c r="B28" s="30" t="s">
        <v>24</v>
      </c>
      <c r="C28" s="31">
        <v>1500000</v>
      </c>
      <c r="D28" s="32">
        <v>0</v>
      </c>
      <c r="E28" s="33">
        <f>C28*D28/$B$17</f>
        <v>0</v>
      </c>
    </row>
    <row r="29" spans="1:5" s="29" customFormat="1" ht="23.25" customHeight="1">
      <c r="A29" s="20"/>
      <c r="B29" s="30" t="s">
        <v>25</v>
      </c>
      <c r="C29" s="31">
        <v>3000000</v>
      </c>
      <c r="D29" s="32">
        <v>0</v>
      </c>
      <c r="E29" s="33">
        <f>C29*D29/$B$17</f>
        <v>0</v>
      </c>
    </row>
    <row r="30" spans="1:5" s="29" customFormat="1" ht="23.25" customHeight="1">
      <c r="A30" s="20"/>
      <c r="B30" s="30" t="s">
        <v>26</v>
      </c>
      <c r="C30" s="31">
        <v>3500000</v>
      </c>
      <c r="D30" s="32">
        <v>0</v>
      </c>
      <c r="E30" s="33">
        <f>C30*D30/$B$17</f>
        <v>0</v>
      </c>
    </row>
    <row r="31" spans="1:5" s="29" customFormat="1" ht="23.25" customHeight="1">
      <c r="A31" s="20"/>
      <c r="B31" s="30" t="s">
        <v>27</v>
      </c>
      <c r="C31" s="31">
        <v>500000</v>
      </c>
      <c r="D31" s="32">
        <v>0</v>
      </c>
      <c r="E31" s="33">
        <f>C31*D31/$B$17</f>
        <v>0</v>
      </c>
    </row>
    <row r="32" spans="1:5" s="29" customFormat="1" ht="23.25" customHeight="1">
      <c r="A32" s="20"/>
      <c r="B32" s="25" t="s">
        <v>28</v>
      </c>
      <c r="C32" s="26"/>
      <c r="D32" s="35"/>
      <c r="E32" s="28">
        <f>C32*D32/$B$17</f>
        <v>0</v>
      </c>
    </row>
    <row r="33" spans="1:5" s="29" customFormat="1" ht="51.75" customHeight="1">
      <c r="A33" s="20"/>
      <c r="B33" s="34" t="s">
        <v>29</v>
      </c>
      <c r="C33" s="36">
        <v>150000</v>
      </c>
      <c r="D33" s="32">
        <v>0</v>
      </c>
      <c r="E33" s="33">
        <f>C33*D33/$B$17</f>
        <v>0</v>
      </c>
    </row>
    <row r="34" spans="1:5" s="29" customFormat="1" ht="23.25" customHeight="1">
      <c r="A34" s="20"/>
      <c r="B34" s="25" t="s">
        <v>30</v>
      </c>
      <c r="C34" s="26"/>
      <c r="D34" s="35"/>
      <c r="E34" s="28"/>
    </row>
    <row r="35" spans="1:5" s="29" customFormat="1" ht="23.25" customHeight="1">
      <c r="A35" s="20"/>
      <c r="B35" s="30" t="s">
        <v>31</v>
      </c>
      <c r="C35" s="31">
        <v>150000</v>
      </c>
      <c r="D35" s="32">
        <v>0</v>
      </c>
      <c r="E35" s="33">
        <f>C35*D35/$B$17</f>
        <v>0</v>
      </c>
    </row>
    <row r="36" spans="1:5" s="29" customFormat="1" ht="23.25" customHeight="1">
      <c r="A36" s="20"/>
      <c r="B36" s="30" t="s">
        <v>32</v>
      </c>
      <c r="C36" s="31">
        <v>30000</v>
      </c>
      <c r="D36" s="32">
        <v>0</v>
      </c>
      <c r="E36" s="33">
        <f>C36*D36/$B$17</f>
        <v>0</v>
      </c>
    </row>
    <row r="37" spans="1:5" s="29" customFormat="1" ht="23.25" customHeight="1">
      <c r="A37" s="20"/>
      <c r="B37" s="30" t="s">
        <v>33</v>
      </c>
      <c r="C37" s="31">
        <v>25000</v>
      </c>
      <c r="D37" s="32">
        <v>0</v>
      </c>
      <c r="E37" s="33">
        <f>C37*D37/$B$17</f>
        <v>0</v>
      </c>
    </row>
    <row r="38" spans="1:5" s="29" customFormat="1" ht="23.25" customHeight="1">
      <c r="A38" s="20"/>
      <c r="B38" s="30" t="s">
        <v>34</v>
      </c>
      <c r="C38" s="31">
        <v>20000</v>
      </c>
      <c r="D38" s="32">
        <v>0</v>
      </c>
      <c r="E38" s="33">
        <f>C38*D38/$B$17</f>
        <v>0</v>
      </c>
    </row>
    <row r="39" spans="1:5" s="29" customFormat="1" ht="23.25" customHeight="1">
      <c r="A39" s="20"/>
      <c r="B39" s="30" t="s">
        <v>35</v>
      </c>
      <c r="C39" s="31">
        <v>30000</v>
      </c>
      <c r="D39" s="32">
        <v>0</v>
      </c>
      <c r="E39" s="33">
        <f>C39*D39/$B$17</f>
        <v>0</v>
      </c>
    </row>
    <row r="40" spans="1:5" s="29" customFormat="1" ht="23.25" customHeight="1">
      <c r="A40" s="20"/>
      <c r="B40" s="30" t="s">
        <v>36</v>
      </c>
      <c r="C40" s="31">
        <v>10000</v>
      </c>
      <c r="D40" s="32">
        <v>0</v>
      </c>
      <c r="E40" s="33">
        <f>C40*D40/$B$17</f>
        <v>0</v>
      </c>
    </row>
    <row r="41" spans="1:5" s="29" customFormat="1" ht="23.25" customHeight="1">
      <c r="A41" s="20"/>
      <c r="B41" s="30" t="s">
        <v>37</v>
      </c>
      <c r="C41" s="31">
        <v>100000</v>
      </c>
      <c r="D41" s="32">
        <v>0</v>
      </c>
      <c r="E41" s="33">
        <f>C41*D41/$B$17</f>
        <v>0</v>
      </c>
    </row>
    <row r="42" spans="1:5" s="29" customFormat="1" ht="23.25" customHeight="1">
      <c r="A42" s="20"/>
      <c r="B42" s="37" t="s">
        <v>38</v>
      </c>
      <c r="C42" s="38"/>
      <c r="D42" s="39"/>
      <c r="E42" s="40"/>
    </row>
    <row r="43" spans="1:5" s="29" customFormat="1" ht="23.25" customHeight="1">
      <c r="A43" s="20"/>
      <c r="B43" s="30" t="s">
        <v>39</v>
      </c>
      <c r="C43" s="31">
        <v>200000</v>
      </c>
      <c r="D43" s="32">
        <v>0</v>
      </c>
      <c r="E43" s="33">
        <f>C43*D43/$B$17</f>
        <v>0</v>
      </c>
    </row>
    <row r="44" spans="1:5" s="29" customFormat="1" ht="23.25" customHeight="1">
      <c r="A44" s="20"/>
      <c r="B44" s="37" t="s">
        <v>40</v>
      </c>
      <c r="C44" s="41"/>
      <c r="D44" s="39"/>
      <c r="E44" s="40"/>
    </row>
    <row r="45" spans="1:5" s="29" customFormat="1" ht="23.25" customHeight="1">
      <c r="A45" s="20"/>
      <c r="B45" s="30" t="s">
        <v>39</v>
      </c>
      <c r="C45" s="31">
        <v>100000</v>
      </c>
      <c r="D45" s="32">
        <v>0</v>
      </c>
      <c r="E45" s="33">
        <f>C45*D45/$B$17</f>
        <v>0</v>
      </c>
    </row>
    <row r="46" spans="1:5" s="29" customFormat="1" ht="22.5" customHeight="1">
      <c r="A46" s="20"/>
      <c r="B46" s="42" t="s">
        <v>41</v>
      </c>
      <c r="C46" s="43"/>
      <c r="D46" s="44"/>
      <c r="E46" s="45">
        <f>SUM(E22:E45)</f>
        <v>0</v>
      </c>
    </row>
    <row r="47" spans="1:5" ht="30.75" customHeight="1">
      <c r="A47" s="20"/>
      <c r="B47" s="46"/>
      <c r="C47" s="47" t="s">
        <v>42</v>
      </c>
      <c r="D47" s="47" t="s">
        <v>43</v>
      </c>
      <c r="E47" s="47"/>
    </row>
    <row r="48" spans="1:5" ht="22.5" customHeight="1">
      <c r="A48" s="20"/>
      <c r="B48" s="48" t="s">
        <v>17</v>
      </c>
      <c r="C48" s="49">
        <f>E46</f>
        <v>0</v>
      </c>
      <c r="D48" s="50"/>
      <c r="E48" s="50"/>
    </row>
    <row r="49" spans="1:7" ht="22.5" customHeight="1">
      <c r="A49" s="20"/>
      <c r="B49" s="48" t="s">
        <v>44</v>
      </c>
      <c r="C49" s="51">
        <f>TRUNC(((1-((C48)/B20))*100),3)</f>
        <v>100</v>
      </c>
      <c r="D49" s="14"/>
      <c r="E49" s="14"/>
      <c r="G49" s="1" t="s">
        <v>45</v>
      </c>
    </row>
    <row r="50" spans="1:5" ht="22.5" customHeight="1">
      <c r="A50" s="20"/>
      <c r="B50" s="48" t="s">
        <v>46</v>
      </c>
      <c r="C50" s="52"/>
      <c r="D50" s="14"/>
      <c r="E50" s="14"/>
    </row>
    <row r="51" spans="1:5" ht="22.5" customHeight="1">
      <c r="A51" s="20"/>
      <c r="B51" s="48" t="s">
        <v>47</v>
      </c>
      <c r="C51" s="53">
        <f>C48+C50</f>
        <v>0</v>
      </c>
      <c r="D51" s="14"/>
      <c r="E51" s="14"/>
    </row>
    <row r="52" spans="1:5" ht="22.5" customHeight="1">
      <c r="A52" s="20"/>
      <c r="B52" s="48" t="s">
        <v>48</v>
      </c>
      <c r="C52" s="53">
        <f>C51*3</f>
        <v>0</v>
      </c>
      <c r="D52" s="14"/>
      <c r="E52" s="14"/>
    </row>
    <row r="53" spans="1:5" s="57" customFormat="1" ht="10.5" customHeight="1">
      <c r="A53" s="54"/>
      <c r="B53" s="55"/>
      <c r="C53" s="56"/>
      <c r="D53" s="56"/>
      <c r="E53" s="56"/>
    </row>
    <row r="54" spans="1:5" s="59" customFormat="1" ht="19.5" customHeight="1">
      <c r="A54" s="58" t="s">
        <v>49</v>
      </c>
      <c r="B54" s="58"/>
      <c r="C54" s="58"/>
      <c r="D54" s="58"/>
      <c r="E54" s="58"/>
    </row>
    <row r="55" spans="1:12" s="63" customFormat="1" ht="15" customHeight="1">
      <c r="A55" s="60"/>
      <c r="B55" s="60"/>
      <c r="C55" s="60"/>
      <c r="D55" s="61"/>
      <c r="E55" s="61"/>
      <c r="F55" s="62"/>
      <c r="G55" s="62"/>
      <c r="H55" s="62"/>
      <c r="I55" s="62"/>
      <c r="J55" s="62"/>
      <c r="K55" s="62"/>
      <c r="L55" s="62"/>
    </row>
    <row r="56" spans="1:7" s="68" customFormat="1" ht="31.5" customHeight="1">
      <c r="A56" s="64" t="s">
        <v>50</v>
      </c>
      <c r="B56" s="64"/>
      <c r="C56" s="65"/>
      <c r="D56" s="66" t="s">
        <v>51</v>
      </c>
      <c r="E56" s="66"/>
      <c r="F56" s="67"/>
      <c r="G56" s="67"/>
    </row>
    <row r="57" spans="1:7" s="68" customFormat="1" ht="31.5" customHeight="1">
      <c r="A57" s="69"/>
      <c r="B57" s="69"/>
      <c r="C57" s="65"/>
      <c r="D57" s="66" t="s">
        <v>52</v>
      </c>
      <c r="E57" s="66"/>
      <c r="F57" s="67"/>
      <c r="G57" s="67"/>
    </row>
    <row r="58" spans="1:5" s="71" customFormat="1" ht="30.75" customHeight="1">
      <c r="A58" s="70"/>
      <c r="B58" s="70"/>
      <c r="C58" s="70"/>
      <c r="D58" s="66" t="s">
        <v>52</v>
      </c>
      <c r="E58" s="66"/>
    </row>
    <row r="59" spans="1:5" s="71" customFormat="1" ht="12.75">
      <c r="A59" s="70"/>
      <c r="B59" s="70"/>
      <c r="C59" s="70"/>
      <c r="D59" s="70"/>
      <c r="E59" s="70"/>
    </row>
  </sheetData>
  <sheetProtection password="C753" sheet="1"/>
  <mergeCells count="32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52"/>
    <mergeCell ref="B20:E20"/>
    <mergeCell ref="D47:E47"/>
    <mergeCell ref="D48:E48"/>
    <mergeCell ref="D49:E49"/>
    <mergeCell ref="D50:E50"/>
    <mergeCell ref="D51:E51"/>
    <mergeCell ref="D52:E52"/>
    <mergeCell ref="A54:E54"/>
    <mergeCell ref="A56:B56"/>
    <mergeCell ref="D56:E56"/>
    <mergeCell ref="D57:E57"/>
    <mergeCell ref="D58:E58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 scale="55"/>
  <headerFooter alignWithMargins="0">
    <oddHeader>&amp;R&amp;"Trebuchet MS,Grassetto"&amp;12ALL. C1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2018-01-30T08:18:51Z</cp:lastPrinted>
  <dcterms:created xsi:type="dcterms:W3CDTF">2017-10-03T07:46:28Z</dcterms:created>
  <dcterms:modified xsi:type="dcterms:W3CDTF">2018-03-06T10:13:05Z</dcterms:modified>
  <cp:category/>
  <cp:version/>
  <cp:contentType/>
  <cp:contentStatus/>
  <cp:revision>31</cp:revision>
</cp:coreProperties>
</file>